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8735" windowHeight="11955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Tabelle1!$M$1:$S$44</definedName>
  </definedNames>
  <calcPr calcId="145621"/>
</workbook>
</file>

<file path=xl/calcChain.xml><?xml version="1.0" encoding="utf-8"?>
<calcChain xmlns="http://schemas.openxmlformats.org/spreadsheetml/2006/main">
  <c r="Q38" i="1" l="1"/>
  <c r="R38" i="1" s="1"/>
  <c r="R40" i="1" s="1"/>
  <c r="Q36" i="1"/>
  <c r="R36" i="1" s="1"/>
  <c r="Q21" i="1"/>
  <c r="Q30" i="1"/>
  <c r="R30" i="1" s="1"/>
  <c r="Q29" i="1"/>
  <c r="R29" i="1" s="1"/>
  <c r="Q28" i="1"/>
  <c r="R28" i="1" s="1"/>
  <c r="Q27" i="1"/>
  <c r="R27" i="1" s="1"/>
  <c r="Q26" i="1"/>
  <c r="R26" i="1" s="1"/>
  <c r="Q25" i="1"/>
  <c r="R25" i="1" s="1"/>
  <c r="Q24" i="1"/>
  <c r="R24" i="1" s="1"/>
  <c r="Q23" i="1"/>
  <c r="R23" i="1" s="1"/>
  <c r="Q22" i="1"/>
  <c r="R22" i="1" s="1"/>
  <c r="R21" i="1"/>
  <c r="Q20" i="1"/>
  <c r="R20" i="1" s="1"/>
  <c r="Q19" i="1"/>
  <c r="R19" i="1" s="1"/>
  <c r="Q17" i="1"/>
  <c r="R17" i="1" s="1"/>
  <c r="Q16" i="1"/>
  <c r="R16" i="1" s="1"/>
  <c r="Q15" i="1"/>
  <c r="R15" i="1" s="1"/>
  <c r="Q14" i="1"/>
  <c r="R14" i="1" s="1"/>
  <c r="Q13" i="1"/>
  <c r="R13" i="1" s="1"/>
  <c r="Q12" i="1"/>
  <c r="R12" i="1" s="1"/>
  <c r="Q11" i="1"/>
  <c r="R11" i="1" s="1"/>
  <c r="Q10" i="1"/>
  <c r="R10" i="1" s="1"/>
  <c r="Q9" i="1"/>
  <c r="R9" i="1" s="1"/>
  <c r="Q8" i="1"/>
  <c r="R8" i="1" s="1"/>
  <c r="Q7" i="1"/>
  <c r="R7" i="1" s="1"/>
  <c r="Q6" i="1"/>
  <c r="R6" i="1" s="1"/>
  <c r="Q5" i="1"/>
  <c r="R5" i="1" s="1"/>
  <c r="K9" i="1"/>
  <c r="L9" i="1"/>
  <c r="R32" i="1" l="1"/>
</calcChain>
</file>

<file path=xl/sharedStrings.xml><?xml version="1.0" encoding="utf-8"?>
<sst xmlns="http://schemas.openxmlformats.org/spreadsheetml/2006/main" count="172" uniqueCount="124">
  <si>
    <t>62s</t>
  </si>
  <si>
    <t>62st</t>
  </si>
  <si>
    <t>Auflösung</t>
  </si>
  <si>
    <t>Pixel</t>
  </si>
  <si>
    <t>160 x 240</t>
  </si>
  <si>
    <t>Anzeigeart</t>
  </si>
  <si>
    <t>Transflektiv, 65.000 Farben, TFT</t>
  </si>
  <si>
    <t>Batterie</t>
  </si>
  <si>
    <t>2 AA-Batt. (nicht im LU enth.); NiMH-Akkus oder Lithium-Batterien empfohlen</t>
  </si>
  <si>
    <t>h</t>
  </si>
  <si>
    <t>PC - Schnittstelle</t>
  </si>
  <si>
    <t>USB und NMEA 0183 compatible</t>
  </si>
  <si>
    <t>Karten &amp; Speicher</t>
  </si>
  <si>
    <t>ja</t>
  </si>
  <si>
    <t>nein</t>
  </si>
  <si>
    <t>Integrierter Speicher</t>
  </si>
  <si>
    <t>Akzeptiert Speicherkarten</t>
  </si>
  <si>
    <t>micro-SD-Karte (nicht im LU enth.)</t>
  </si>
  <si>
    <t>Wegpunkte</t>
  </si>
  <si>
    <t>Routen</t>
  </si>
  <si>
    <t>Trackaufzeichnung</t>
  </si>
  <si>
    <t>10000 Pkte., 200 Tracks</t>
  </si>
  <si>
    <t>Autom. Routenführg. (Abbiegehinw.)</t>
  </si>
  <si>
    <t>ja (m.option.Karten)</t>
  </si>
  <si>
    <t>Elektron. Kompass</t>
  </si>
  <si>
    <t>Touchscreen</t>
  </si>
  <si>
    <t>Barometr. Höhenmesser</t>
  </si>
  <si>
    <t>Kamera</t>
  </si>
  <si>
    <t>geocoaching Modus</t>
  </si>
  <si>
    <t>custom maps compatibel</t>
  </si>
  <si>
    <t>Photonavigation</t>
  </si>
  <si>
    <t>Sonnen- und Mondkalender</t>
  </si>
  <si>
    <t>drahtl.Übertragg. v. Gerät z.Gerät</t>
  </si>
  <si>
    <t>Katalogpreis</t>
  </si>
  <si>
    <t>€</t>
  </si>
  <si>
    <t>GB</t>
  </si>
  <si>
    <t>Abmessungen</t>
  </si>
  <si>
    <t>cm</t>
  </si>
  <si>
    <t>6,1 x 16 x 3,6</t>
  </si>
  <si>
    <t>Betriebsdauer d. Batt.</t>
  </si>
  <si>
    <t>schwimmfähig</t>
  </si>
  <si>
    <t>ja (JPX7)</t>
  </si>
  <si>
    <t>Gezeitentab. m.opt. Blue Chart-Karte</t>
  </si>
  <si>
    <t>wasserdicht</t>
  </si>
  <si>
    <t>Detail</t>
  </si>
  <si>
    <t>g</t>
  </si>
  <si>
    <t>60 Cx</t>
  </si>
  <si>
    <t>6,1 x 15,5 x 3,3</t>
  </si>
  <si>
    <t>256 Farb-TFT-Displ.</t>
  </si>
  <si>
    <t>213,0 m. Batt.</t>
  </si>
  <si>
    <t>2 AA-Batt.</t>
  </si>
  <si>
    <t>Serie u. USB</t>
  </si>
  <si>
    <t>64 MB micro-SD-Kt. im LU</t>
  </si>
  <si>
    <t>10000 Pkte., 50 Tracks</t>
  </si>
  <si>
    <t>( 279,00 )</t>
  </si>
  <si>
    <t>ja (3 Achsen neigungskompensiert)</t>
  </si>
  <si>
    <t>6,6 x 15,2 x 3,0</t>
  </si>
  <si>
    <t>3,8 x 5,6 - 6,77 &gt; 2,66"</t>
  </si>
  <si>
    <t>Ausstattung</t>
  </si>
  <si>
    <t>4poliger Rundstecker z.Stromvers.</t>
  </si>
  <si>
    <t>externe Stromvers. möglich</t>
  </si>
  <si>
    <t xml:space="preserve">- - - </t>
  </si>
  <si>
    <t>Mini - USB</t>
  </si>
  <si>
    <t>benutzerdef. POIs (weitere zufügbar)</t>
  </si>
  <si>
    <t>?</t>
  </si>
  <si>
    <t>Woick</t>
  </si>
  <si>
    <t>TT</t>
  </si>
  <si>
    <t>060 - 0480</t>
  </si>
  <si>
    <t>060 - 0484</t>
  </si>
  <si>
    <t>060 - 0482</t>
  </si>
  <si>
    <t>060 - 0483</t>
  </si>
  <si>
    <t>Karten zufügbar</t>
  </si>
  <si>
    <t>Preloaded Maps (Freizeitkt. EU 100T)</t>
  </si>
  <si>
    <t>ja (papierlos)</t>
  </si>
  <si>
    <t>78 s</t>
  </si>
  <si>
    <t>eTrex 30</t>
  </si>
  <si>
    <t>5,4 x 10,3 x 3,3</t>
  </si>
  <si>
    <t>Anzeigegröße B x H - Diagonale</t>
  </si>
  <si>
    <t>3,6 x 5,5 - 6,57 &gt; 2,59"</t>
  </si>
  <si>
    <t>3,5 x 4,4 - 5,62 &gt; 2,21"</t>
  </si>
  <si>
    <t>176 x 220</t>
  </si>
  <si>
    <t>Gewicht m . Batterien</t>
  </si>
  <si>
    <t>USB</t>
  </si>
  <si>
    <t>Basiskarte</t>
  </si>
  <si>
    <t>ja, weltweit</t>
  </si>
  <si>
    <t>ja; Deutschland</t>
  </si>
  <si>
    <t>060 - 0610</t>
  </si>
  <si>
    <t>Nr.</t>
  </si>
  <si>
    <t xml:space="preserve">Vergleiche Garmin-GPS-Geräte </t>
  </si>
  <si>
    <t>Preise</t>
  </si>
  <si>
    <t>=160x240</t>
  </si>
  <si>
    <t>=176x220</t>
  </si>
  <si>
    <t>VolumeIcon</t>
  </si>
  <si>
    <t>KB</t>
  </si>
  <si>
    <t>MB</t>
  </si>
  <si>
    <t>files - c</t>
  </si>
  <si>
    <t>files - j</t>
  </si>
  <si>
    <t>files - m</t>
  </si>
  <si>
    <t>files - pdf</t>
  </si>
  <si>
    <t>GPSMp62ST</t>
  </si>
  <si>
    <t>Doc-Start Here</t>
  </si>
  <si>
    <t>Garmin</t>
  </si>
  <si>
    <t>Device</t>
  </si>
  <si>
    <t>triangletm</t>
  </si>
  <si>
    <t>gmapbmap.img</t>
  </si>
  <si>
    <t>gmapprom.img</t>
  </si>
  <si>
    <t>gmaptz.img</t>
  </si>
  <si>
    <t>startup+syst.</t>
  </si>
  <si>
    <t>Birdseye</t>
  </si>
  <si>
    <t>ExtData</t>
  </si>
  <si>
    <t>GeocacheFilt.</t>
  </si>
  <si>
    <t>GPX - Trks.u.Pts.</t>
  </si>
  <si>
    <t>dto - Archive</t>
  </si>
  <si>
    <t>dto - Current</t>
  </si>
  <si>
    <t>JPEG</t>
  </si>
  <si>
    <t>Profiles</t>
  </si>
  <si>
    <t>SQL</t>
  </si>
  <si>
    <t>Text</t>
  </si>
  <si>
    <t>Canada West</t>
  </si>
  <si>
    <t>CityNavigator</t>
  </si>
  <si>
    <t>EuropeNT ca</t>
  </si>
  <si>
    <t>Garmin-Wechseldatenträger</t>
  </si>
  <si>
    <t>Speichervolumina</t>
  </si>
  <si>
    <t>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</si>
</sst>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b/>
      <sz val="9"/>
      <name val="Arial"/>
      <family val="2"/>
    </font>
    <font>
      <sz val="8"/>
      <color rgb="FF485056"/>
      <name val="Tahoma"/>
      <family val="2"/>
    </font>
    <font>
      <sz val="9"/>
      <color rgb="FF485056"/>
      <name val="Arial"/>
      <family val="2"/>
    </font>
    <font>
      <sz val="7"/>
      <name val="Arial"/>
      <family val="2"/>
    </font>
    <font>
      <b/>
      <sz val="9"/>
      <color rgb="FFFF0000"/>
      <name val="Arial"/>
      <family val="2"/>
    </font>
    <font>
      <sz val="8"/>
      <color rgb="FF485056"/>
      <name val="Arial"/>
      <family val="2"/>
    </font>
    <font>
      <b/>
      <sz val="10"/>
      <color rgb="FFFF0000"/>
      <name val="Arial"/>
      <family val="2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1">
    <xf numFmtId="0" fontId="0" fillId="0" borderId="0" xfId="0"/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2" fillId="0" borderId="0" xfId="1" applyFont="1" applyAlignment="1">
      <alignment horizontal="centerContinuous"/>
    </xf>
    <xf numFmtId="164" fontId="2" fillId="0" borderId="0" xfId="1" applyNumberFormat="1" applyFont="1" applyAlignment="1">
      <alignment horizontal="centerContinuous"/>
    </xf>
    <xf numFmtId="0" fontId="1" fillId="0" borderId="3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6" fillId="0" borderId="0" xfId="1" applyFont="1" applyAlignment="1">
      <alignment horizontal="centerContinuous"/>
    </xf>
    <xf numFmtId="0" fontId="8" fillId="0" borderId="18" xfId="1" applyFont="1" applyBorder="1" applyAlignment="1">
      <alignment horizontal="centerContinuous"/>
    </xf>
    <xf numFmtId="2" fontId="3" fillId="0" borderId="11" xfId="1" applyNumberFormat="1" applyFont="1" applyBorder="1" applyAlignment="1">
      <alignment horizontal="centerContinuous"/>
    </xf>
    <xf numFmtId="1" fontId="4" fillId="0" borderId="4" xfId="1" applyNumberFormat="1" applyFont="1" applyBorder="1" applyAlignment="1">
      <alignment horizontal="centerContinuous"/>
    </xf>
    <xf numFmtId="1" fontId="4" fillId="0" borderId="19" xfId="1" applyNumberFormat="1" applyFont="1" applyBorder="1" applyAlignment="1">
      <alignment horizontal="centerContinuous"/>
    </xf>
    <xf numFmtId="2" fontId="4" fillId="0" borderId="20" xfId="1" applyNumberFormat="1" applyFont="1" applyBorder="1" applyAlignment="1">
      <alignment horizontal="centerContinuous"/>
    </xf>
    <xf numFmtId="2" fontId="4" fillId="0" borderId="10" xfId="1" applyNumberFormat="1" applyFont="1" applyBorder="1" applyAlignment="1">
      <alignment horizontal="centerContinuous"/>
    </xf>
    <xf numFmtId="2" fontId="4" fillId="0" borderId="4" xfId="1" applyNumberFormat="1" applyFont="1" applyBorder="1" applyAlignment="1">
      <alignment horizontal="centerContinuous"/>
    </xf>
    <xf numFmtId="1" fontId="4" fillId="0" borderId="20" xfId="1" applyNumberFormat="1" applyFont="1" applyBorder="1" applyAlignment="1">
      <alignment horizontal="centerContinuous"/>
    </xf>
    <xf numFmtId="0" fontId="4" fillId="0" borderId="7" xfId="1" applyFont="1" applyBorder="1" applyAlignment="1">
      <alignment horizontal="centerContinuous"/>
    </xf>
    <xf numFmtId="0" fontId="4" fillId="0" borderId="8" xfId="1" applyFont="1" applyBorder="1" applyAlignment="1">
      <alignment horizontal="centerContinuous"/>
    </xf>
    <xf numFmtId="165" fontId="7" fillId="0" borderId="22" xfId="1" applyNumberFormat="1" applyFont="1" applyBorder="1" applyAlignment="1">
      <alignment horizontal="centerContinuous"/>
    </xf>
    <xf numFmtId="0" fontId="4" fillId="0" borderId="23" xfId="1" applyFont="1" applyBorder="1" applyAlignment="1">
      <alignment horizontal="centerContinuous"/>
    </xf>
    <xf numFmtId="0" fontId="4" fillId="0" borderId="24" xfId="1" applyFont="1" applyBorder="1" applyAlignment="1">
      <alignment horizontal="centerContinuous"/>
    </xf>
    <xf numFmtId="0" fontId="4" fillId="0" borderId="22" xfId="1" applyFont="1" applyBorder="1" applyAlignment="1">
      <alignment horizontal="centerContinuous"/>
    </xf>
    <xf numFmtId="0" fontId="5" fillId="0" borderId="2" xfId="1" applyFont="1" applyBorder="1" applyAlignment="1">
      <alignment horizontal="center"/>
    </xf>
    <xf numFmtId="164" fontId="4" fillId="0" borderId="30" xfId="1" applyNumberFormat="1" applyFont="1" applyBorder="1" applyAlignment="1">
      <alignment horizontal="center"/>
    </xf>
    <xf numFmtId="164" fontId="4" fillId="0" borderId="29" xfId="1" applyNumberFormat="1" applyFont="1" applyBorder="1" applyAlignment="1">
      <alignment horizontal="center"/>
    </xf>
    <xf numFmtId="2" fontId="4" fillId="0" borderId="1" xfId="1" applyNumberFormat="1" applyFont="1" applyBorder="1" applyAlignment="1">
      <alignment horizontal="centerContinuous"/>
    </xf>
    <xf numFmtId="2" fontId="4" fillId="0" borderId="2" xfId="1" applyNumberFormat="1" applyFont="1" applyBorder="1" applyAlignment="1">
      <alignment horizontal="centerContinuous"/>
    </xf>
    <xf numFmtId="2" fontId="4" fillId="0" borderId="3" xfId="1" applyNumberFormat="1" applyFont="1" applyBorder="1" applyAlignment="1">
      <alignment horizontal="centerContinuous"/>
    </xf>
    <xf numFmtId="164" fontId="4" fillId="0" borderId="2" xfId="1" applyNumberFormat="1" applyFont="1" applyBorder="1" applyAlignment="1">
      <alignment horizontal="centerContinuous"/>
    </xf>
    <xf numFmtId="2" fontId="4" fillId="0" borderId="15" xfId="1" applyNumberFormat="1" applyFont="1" applyBorder="1" applyAlignment="1">
      <alignment horizontal="centerContinuous"/>
    </xf>
    <xf numFmtId="164" fontId="4" fillId="0" borderId="1" xfId="1" applyNumberFormat="1" applyFont="1" applyBorder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2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1" fontId="1" fillId="0" borderId="1" xfId="1" applyNumberFormat="1" applyBorder="1" applyAlignment="1">
      <alignment horizontal="centerContinuous"/>
    </xf>
    <xf numFmtId="0" fontId="1" fillId="0" borderId="21" xfId="1" applyBorder="1" applyAlignment="1">
      <alignment horizontal="centerContinuous"/>
    </xf>
    <xf numFmtId="1" fontId="5" fillId="0" borderId="9" xfId="1" applyNumberFormat="1" applyFont="1" applyBorder="1" applyAlignment="1">
      <alignment horizontal="centerContinuous"/>
    </xf>
    <xf numFmtId="0" fontId="1" fillId="0" borderId="23" xfId="1" applyBorder="1" applyAlignment="1">
      <alignment horizontal="centerContinuous"/>
    </xf>
    <xf numFmtId="1" fontId="5" fillId="0" borderId="2" xfId="1" applyNumberFormat="1" applyFont="1" applyBorder="1" applyAlignment="1">
      <alignment horizontal="centerContinuous"/>
    </xf>
    <xf numFmtId="0" fontId="4" fillId="0" borderId="13" xfId="1" applyFont="1" applyBorder="1" applyAlignment="1">
      <alignment horizontal="centerContinuous"/>
    </xf>
    <xf numFmtId="0" fontId="5" fillId="0" borderId="5" xfId="1" applyFont="1" applyBorder="1" applyAlignment="1">
      <alignment horizontal="center"/>
    </xf>
    <xf numFmtId="0" fontId="8" fillId="0" borderId="17" xfId="1" applyFont="1" applyBorder="1" applyAlignment="1">
      <alignment horizontal="centerContinuous"/>
    </xf>
    <xf numFmtId="0" fontId="9" fillId="0" borderId="17" xfId="1" applyFont="1" applyBorder="1" applyAlignment="1">
      <alignment horizontal="centerContinuous"/>
    </xf>
    <xf numFmtId="2" fontId="0" fillId="0" borderId="0" xfId="0" applyNumberFormat="1" applyAlignment="1">
      <alignment horizontal="center"/>
    </xf>
    <xf numFmtId="1" fontId="4" fillId="0" borderId="4" xfId="1" quotePrefix="1" applyNumberFormat="1" applyFont="1" applyBorder="1" applyAlignment="1">
      <alignment horizontal="centerContinuous"/>
    </xf>
    <xf numFmtId="1" fontId="4" fillId="0" borderId="16" xfId="1" quotePrefix="1" applyNumberFormat="1" applyFont="1" applyBorder="1" applyAlignment="1">
      <alignment horizontal="centerContinuous"/>
    </xf>
    <xf numFmtId="1" fontId="4" fillId="0" borderId="27" xfId="1" quotePrefix="1" applyNumberFormat="1" applyFont="1" applyBorder="1" applyAlignment="1">
      <alignment horizontal="center"/>
    </xf>
    <xf numFmtId="1" fontId="4" fillId="0" borderId="32" xfId="1" quotePrefix="1" applyNumberFormat="1" applyFont="1" applyBorder="1" applyAlignment="1">
      <alignment horizontal="center"/>
    </xf>
    <xf numFmtId="2" fontId="4" fillId="0" borderId="28" xfId="1" applyNumberFormat="1" applyFont="1" applyBorder="1" applyAlignment="1">
      <alignment horizontal="center"/>
    </xf>
    <xf numFmtId="2" fontId="4" fillId="0" borderId="29" xfId="1" applyNumberFormat="1" applyFont="1" applyBorder="1" applyAlignment="1">
      <alignment horizontal="center"/>
    </xf>
    <xf numFmtId="2" fontId="4" fillId="0" borderId="26" xfId="1" applyNumberFormat="1" applyFont="1" applyBorder="1" applyAlignment="1">
      <alignment horizontal="center"/>
    </xf>
    <xf numFmtId="2" fontId="4" fillId="0" borderId="30" xfId="1" applyNumberFormat="1" applyFont="1" applyBorder="1" applyAlignment="1">
      <alignment horizontal="center"/>
    </xf>
    <xf numFmtId="164" fontId="4" fillId="0" borderId="28" xfId="1" applyNumberFormat="1" applyFont="1" applyBorder="1" applyAlignment="1">
      <alignment horizontal="center"/>
    </xf>
    <xf numFmtId="1" fontId="4" fillId="0" borderId="26" xfId="1" applyNumberFormat="1" applyFont="1" applyBorder="1" applyAlignment="1">
      <alignment horizontal="center"/>
    </xf>
    <xf numFmtId="1" fontId="4" fillId="0" borderId="28" xfId="1" applyNumberFormat="1" applyFont="1" applyBorder="1" applyAlignment="1">
      <alignment horizontal="center"/>
    </xf>
    <xf numFmtId="0" fontId="4" fillId="0" borderId="32" xfId="1" applyFont="1" applyBorder="1" applyAlignment="1">
      <alignment horizontal="centerContinuous"/>
    </xf>
    <xf numFmtId="0" fontId="8" fillId="0" borderId="32" xfId="1" applyFont="1" applyBorder="1" applyAlignment="1">
      <alignment horizontal="centerContinuous"/>
    </xf>
    <xf numFmtId="0" fontId="9" fillId="0" borderId="32" xfId="1" applyFont="1" applyBorder="1" applyAlignment="1">
      <alignment horizontal="centerContinuous"/>
    </xf>
    <xf numFmtId="1" fontId="4" fillId="0" borderId="25" xfId="1" applyNumberFormat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165" fontId="7" fillId="0" borderId="35" xfId="1" applyNumberFormat="1" applyFont="1" applyBorder="1" applyAlignment="1">
      <alignment horizontal="center"/>
    </xf>
    <xf numFmtId="2" fontId="4" fillId="0" borderId="29" xfId="1" quotePrefix="1" applyNumberFormat="1" applyFont="1" applyBorder="1" applyAlignment="1">
      <alignment horizontal="center"/>
    </xf>
    <xf numFmtId="1" fontId="4" fillId="0" borderId="29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1" fontId="1" fillId="0" borderId="26" xfId="1" applyNumberFormat="1" applyBorder="1" applyAlignment="1">
      <alignment horizontal="center"/>
    </xf>
    <xf numFmtId="2" fontId="1" fillId="0" borderId="29" xfId="1" applyNumberFormat="1" applyBorder="1" applyAlignment="1">
      <alignment horizontal="center"/>
    </xf>
    <xf numFmtId="2" fontId="4" fillId="0" borderId="28" xfId="1" applyNumberFormat="1" applyFont="1" applyBorder="1" applyAlignment="1">
      <alignment horizontal="centerContinuous"/>
    </xf>
    <xf numFmtId="2" fontId="4" fillId="0" borderId="29" xfId="1" applyNumberFormat="1" applyFont="1" applyBorder="1" applyAlignment="1">
      <alignment horizontal="centerContinuous"/>
    </xf>
    <xf numFmtId="2" fontId="4" fillId="0" borderId="26" xfId="1" applyNumberFormat="1" applyFont="1" applyBorder="1" applyAlignment="1">
      <alignment horizontal="centerContinuous"/>
    </xf>
    <xf numFmtId="164" fontId="4" fillId="0" borderId="29" xfId="1" applyNumberFormat="1" applyFont="1" applyBorder="1" applyAlignment="1">
      <alignment horizontal="centerContinuous"/>
    </xf>
    <xf numFmtId="164" fontId="4" fillId="0" borderId="23" xfId="1" applyNumberFormat="1" applyFont="1" applyBorder="1" applyAlignment="1">
      <alignment horizontal="center"/>
    </xf>
    <xf numFmtId="1" fontId="4" fillId="0" borderId="23" xfId="1" applyNumberFormat="1" applyFont="1" applyBorder="1" applyAlignment="1">
      <alignment horizontal="center"/>
    </xf>
    <xf numFmtId="2" fontId="4" fillId="0" borderId="32" xfId="1" applyNumberFormat="1" applyFont="1" applyBorder="1" applyAlignment="1">
      <alignment horizontal="center"/>
    </xf>
    <xf numFmtId="0" fontId="4" fillId="0" borderId="29" xfId="1" applyFont="1" applyBorder="1" applyAlignment="1">
      <alignment horizontal="centerContinuous"/>
    </xf>
    <xf numFmtId="2" fontId="4" fillId="0" borderId="31" xfId="1" applyNumberFormat="1" applyFont="1" applyBorder="1" applyAlignment="1">
      <alignment horizontal="centerContinuous"/>
    </xf>
    <xf numFmtId="164" fontId="4" fillId="0" borderId="28" xfId="1" applyNumberFormat="1" applyFont="1" applyBorder="1" applyAlignment="1">
      <alignment horizontal="centerContinuous"/>
    </xf>
    <xf numFmtId="1" fontId="4" fillId="0" borderId="27" xfId="1" quotePrefix="1" applyNumberFormat="1" applyFont="1" applyBorder="1" applyAlignment="1">
      <alignment horizontal="centerContinuous"/>
    </xf>
    <xf numFmtId="1" fontId="1" fillId="0" borderId="25" xfId="1" applyNumberFormat="1" applyBorder="1" applyAlignment="1">
      <alignment horizontal="centerContinuous"/>
    </xf>
    <xf numFmtId="0" fontId="1" fillId="0" borderId="35" xfId="1" applyBorder="1" applyAlignment="1">
      <alignment horizontal="centerContinuous"/>
    </xf>
    <xf numFmtId="1" fontId="5" fillId="0" borderId="30" xfId="1" applyNumberFormat="1" applyFont="1" applyBorder="1" applyAlignment="1">
      <alignment horizontal="center"/>
    </xf>
    <xf numFmtId="1" fontId="1" fillId="0" borderId="30" xfId="1" applyNumberFormat="1" applyBorder="1" applyAlignment="1">
      <alignment horizontal="center"/>
    </xf>
    <xf numFmtId="0" fontId="1" fillId="0" borderId="37" xfId="1" applyBorder="1" applyAlignment="1">
      <alignment horizontal="center"/>
    </xf>
    <xf numFmtId="0" fontId="5" fillId="0" borderId="36" xfId="1" applyFont="1" applyBorder="1" applyAlignment="1">
      <alignment horizontal="left"/>
    </xf>
    <xf numFmtId="0" fontId="5" fillId="0" borderId="17" xfId="1" applyFont="1" applyBorder="1" applyAlignment="1">
      <alignment horizontal="left"/>
    </xf>
    <xf numFmtId="0" fontId="4" fillId="0" borderId="18" xfId="1" applyFont="1" applyBorder="1" applyAlignment="1">
      <alignment horizontal="left"/>
    </xf>
    <xf numFmtId="0" fontId="4" fillId="0" borderId="17" xfId="1" applyFont="1" applyBorder="1" applyAlignment="1">
      <alignment horizontal="left"/>
    </xf>
    <xf numFmtId="0" fontId="4" fillId="0" borderId="11" xfId="1" applyFont="1" applyBorder="1" applyAlignment="1">
      <alignment horizontal="left"/>
    </xf>
    <xf numFmtId="0" fontId="4" fillId="0" borderId="38" xfId="1" applyFont="1" applyBorder="1" applyAlignment="1">
      <alignment horizontal="left"/>
    </xf>
    <xf numFmtId="0" fontId="3" fillId="0" borderId="32" xfId="1" applyFont="1" applyBorder="1" applyAlignment="1">
      <alignment horizontal="centerContinuous"/>
    </xf>
    <xf numFmtId="0" fontId="10" fillId="0" borderId="32" xfId="1" applyFont="1" applyBorder="1" applyAlignment="1">
      <alignment horizontal="centerContinuous"/>
    </xf>
    <xf numFmtId="1" fontId="3" fillId="0" borderId="33" xfId="1" applyNumberFormat="1" applyFont="1" applyBorder="1" applyAlignment="1">
      <alignment horizontal="centerContinuous"/>
    </xf>
    <xf numFmtId="1" fontId="4" fillId="0" borderId="23" xfId="1" applyNumberFormat="1" applyFont="1" applyBorder="1" applyAlignment="1">
      <alignment horizontal="centerContinuous"/>
    </xf>
    <xf numFmtId="1" fontId="4" fillId="0" borderId="32" xfId="1" applyNumberFormat="1" applyFont="1" applyBorder="1" applyAlignment="1">
      <alignment horizontal="centerContinuous"/>
    </xf>
    <xf numFmtId="164" fontId="4" fillId="0" borderId="29" xfId="1" quotePrefix="1" applyNumberFormat="1" applyFont="1" applyBorder="1" applyAlignment="1">
      <alignment horizontal="centerContinuous"/>
    </xf>
    <xf numFmtId="2" fontId="11" fillId="0" borderId="29" xfId="1" applyNumberFormat="1" applyFont="1" applyBorder="1" applyAlignment="1">
      <alignment horizontal="center"/>
    </xf>
    <xf numFmtId="1" fontId="11" fillId="0" borderId="4" xfId="1" applyNumberFormat="1" applyFont="1" applyBorder="1" applyAlignment="1">
      <alignment horizontal="centerContinuous"/>
    </xf>
    <xf numFmtId="2" fontId="11" fillId="0" borderId="26" xfId="1" applyNumberFormat="1" applyFont="1" applyBorder="1" applyAlignment="1">
      <alignment horizontal="centerContinuous"/>
    </xf>
    <xf numFmtId="9" fontId="4" fillId="0" borderId="0" xfId="0" applyNumberFormat="1" applyFont="1" applyAlignment="1">
      <alignment horizontal="center"/>
    </xf>
    <xf numFmtId="1" fontId="4" fillId="0" borderId="23" xfId="1" quotePrefix="1" applyNumberFormat="1" applyFont="1" applyBorder="1" applyAlignment="1">
      <alignment horizontal="centerContinuous"/>
    </xf>
    <xf numFmtId="1" fontId="4" fillId="0" borderId="22" xfId="1" applyNumberFormat="1" applyFont="1" applyBorder="1" applyAlignment="1">
      <alignment horizontal="centerContinuous"/>
    </xf>
    <xf numFmtId="165" fontId="9" fillId="0" borderId="32" xfId="1" applyNumberFormat="1" applyFont="1" applyBorder="1" applyAlignment="1">
      <alignment horizontal="centerContinuous"/>
    </xf>
    <xf numFmtId="2" fontId="3" fillId="0" borderId="13" xfId="1" applyNumberFormat="1" applyFont="1" applyBorder="1" applyAlignment="1">
      <alignment horizontal="centerContinuous"/>
    </xf>
    <xf numFmtId="2" fontId="3" fillId="0" borderId="28" xfId="1" applyNumberFormat="1" applyFont="1" applyBorder="1" applyAlignment="1">
      <alignment horizontal="centerContinuous"/>
    </xf>
    <xf numFmtId="165" fontId="12" fillId="0" borderId="32" xfId="1" applyNumberFormat="1" applyFont="1" applyBorder="1" applyAlignment="1">
      <alignment horizontal="centerContinuous"/>
    </xf>
    <xf numFmtId="2" fontId="3" fillId="0" borderId="29" xfId="1" applyNumberFormat="1" applyFont="1" applyBorder="1" applyAlignment="1">
      <alignment horizontal="centerContinuous"/>
    </xf>
    <xf numFmtId="1" fontId="3" fillId="0" borderId="28" xfId="1" applyNumberFormat="1" applyFont="1" applyBorder="1" applyAlignment="1">
      <alignment horizontal="centerContinuous"/>
    </xf>
    <xf numFmtId="2" fontId="3" fillId="0" borderId="33" xfId="1" applyNumberFormat="1" applyFont="1" applyBorder="1" applyAlignment="1">
      <alignment horizontal="centerContinuous"/>
    </xf>
    <xf numFmtId="0" fontId="9" fillId="0" borderId="8" xfId="1" applyFont="1" applyBorder="1" applyAlignment="1">
      <alignment horizontal="centerContinuous"/>
    </xf>
    <xf numFmtId="2" fontId="3" fillId="0" borderId="32" xfId="1" applyNumberFormat="1" applyFont="1" applyBorder="1" applyAlignment="1">
      <alignment horizontal="centerContinuous"/>
    </xf>
    <xf numFmtId="0" fontId="11" fillId="0" borderId="17" xfId="1" applyFont="1" applyBorder="1" applyAlignment="1">
      <alignment horizontal="left"/>
    </xf>
    <xf numFmtId="2" fontId="5" fillId="0" borderId="29" xfId="1" applyNumberFormat="1" applyFont="1" applyBorder="1" applyAlignment="1">
      <alignment horizontal="center"/>
    </xf>
    <xf numFmtId="2" fontId="4" fillId="0" borderId="6" xfId="1" applyNumberFormat="1" applyFont="1" applyBorder="1" applyAlignment="1">
      <alignment horizontal="center"/>
    </xf>
    <xf numFmtId="2" fontId="4" fillId="0" borderId="39" xfId="1" applyNumberFormat="1" applyFont="1" applyBorder="1" applyAlignment="1">
      <alignment horizontal="center"/>
    </xf>
    <xf numFmtId="2" fontId="1" fillId="0" borderId="28" xfId="1" applyNumberFormat="1" applyBorder="1" applyAlignment="1">
      <alignment horizontal="center"/>
    </xf>
    <xf numFmtId="2" fontId="4" fillId="0" borderId="28" xfId="1" quotePrefix="1" applyNumberFormat="1" applyFont="1" applyBorder="1" applyAlignment="1">
      <alignment horizontal="center"/>
    </xf>
    <xf numFmtId="0" fontId="5" fillId="0" borderId="14" xfId="1" applyFont="1" applyBorder="1" applyAlignment="1">
      <alignment horizontal="centerContinuous"/>
    </xf>
    <xf numFmtId="0" fontId="1" fillId="0" borderId="14" xfId="1" applyBorder="1" applyAlignment="1">
      <alignment horizontal="centerContinuous"/>
    </xf>
    <xf numFmtId="0" fontId="5" fillId="0" borderId="11" xfId="1" applyFont="1" applyBorder="1" applyAlignment="1">
      <alignment horizontal="centerContinuous"/>
    </xf>
    <xf numFmtId="0" fontId="1" fillId="0" borderId="3" xfId="1" applyBorder="1" applyAlignment="1">
      <alignment horizontal="centerContinuous"/>
    </xf>
    <xf numFmtId="2" fontId="4" fillId="0" borderId="25" xfId="1" applyNumberFormat="1" applyFont="1" applyBorder="1" applyAlignment="1">
      <alignment horizontal="left"/>
    </xf>
    <xf numFmtId="0" fontId="1" fillId="0" borderId="37" xfId="1" applyFont="1" applyBorder="1" applyAlignment="1">
      <alignment horizontal="centerContinuous"/>
    </xf>
    <xf numFmtId="1" fontId="1" fillId="0" borderId="0" xfId="1" applyNumberFormat="1" applyBorder="1" applyAlignment="1">
      <alignment horizontal="left"/>
    </xf>
    <xf numFmtId="0" fontId="1" fillId="0" borderId="34" xfId="1" applyBorder="1" applyAlignment="1">
      <alignment horizontal="left"/>
    </xf>
    <xf numFmtId="1" fontId="5" fillId="0" borderId="26" xfId="1" applyNumberFormat="1" applyFont="1" applyBorder="1" applyAlignment="1">
      <alignment horizontal="left"/>
    </xf>
    <xf numFmtId="1" fontId="4" fillId="0" borderId="32" xfId="1" quotePrefix="1" applyNumberFormat="1" applyFont="1" applyBorder="1" applyAlignment="1">
      <alignment horizontal="centerContinuous"/>
    </xf>
    <xf numFmtId="1" fontId="4" fillId="0" borderId="27" xfId="1" applyNumberFormat="1" applyFont="1" applyBorder="1" applyAlignment="1">
      <alignment horizontal="centerContinuous"/>
    </xf>
    <xf numFmtId="1" fontId="13" fillId="0" borderId="30" xfId="1" applyNumberFormat="1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22" xfId="0" applyBorder="1"/>
    <xf numFmtId="0" fontId="0" fillId="0" borderId="22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0" xfId="0" applyFont="1"/>
    <xf numFmtId="0" fontId="14" fillId="0" borderId="0" xfId="0" applyFont="1" applyAlignment="1">
      <alignment horizontal="centerContinuous"/>
    </xf>
    <xf numFmtId="0" fontId="0" fillId="0" borderId="0" xfId="0" applyAlignment="1">
      <alignment horizontal="left"/>
    </xf>
    <xf numFmtId="2" fontId="15" fillId="0" borderId="0" xfId="0" applyNumberFormat="1" applyFont="1" applyAlignment="1">
      <alignment horizontal="center"/>
    </xf>
    <xf numFmtId="2" fontId="0" fillId="0" borderId="42" xfId="0" quotePrefix="1" applyNumberFormat="1" applyBorder="1" applyAlignment="1">
      <alignment horizontal="center"/>
    </xf>
    <xf numFmtId="0" fontId="0" fillId="0" borderId="43" xfId="0" applyBorder="1" applyAlignment="1">
      <alignment horizontal="center"/>
    </xf>
    <xf numFmtId="2" fontId="4" fillId="0" borderId="40" xfId="1" applyNumberFormat="1" applyFont="1" applyBorder="1" applyAlignment="1">
      <alignment horizontal="centerContinuous"/>
    </xf>
    <xf numFmtId="2" fontId="4" fillId="0" borderId="35" xfId="1" applyNumberFormat="1" applyFont="1" applyBorder="1" applyAlignment="1">
      <alignment horizontal="centerContinuous"/>
    </xf>
    <xf numFmtId="2" fontId="1" fillId="0" borderId="30" xfId="1" applyNumberFormat="1" applyBorder="1" applyAlignment="1">
      <alignment horizontal="centerContinuous"/>
    </xf>
    <xf numFmtId="2" fontId="4" fillId="0" borderId="30" xfId="1" quotePrefix="1" applyNumberFormat="1" applyFont="1" applyBorder="1" applyAlignment="1">
      <alignment horizontal="centerContinuous"/>
    </xf>
  </cellXfs>
  <cellStyles count="2">
    <cellStyle name="Standard" xfId="0" builtinId="0"/>
    <cellStyle name="Standard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48"/>
  <sheetViews>
    <sheetView tabSelected="1" workbookViewId="0">
      <selection activeCell="O49" sqref="O49"/>
    </sheetView>
  </sheetViews>
  <sheetFormatPr baseColWidth="10" defaultRowHeight="15" x14ac:dyDescent="0.25"/>
  <cols>
    <col min="1" max="1" width="5" customWidth="1"/>
    <col min="2" max="2" width="29.85546875" customWidth="1"/>
    <col min="3" max="3" width="5.7109375" customWidth="1"/>
    <col min="4" max="6" width="17.85546875" customWidth="1"/>
    <col min="7" max="9" width="17.85546875" style="69" customWidth="1"/>
    <col min="10" max="10" width="5.7109375" customWidth="1"/>
    <col min="11" max="12" width="9.7109375" customWidth="1"/>
    <col min="13" max="13" width="5.7109375" customWidth="1"/>
    <col min="14" max="14" width="11.42578125" style="69"/>
    <col min="15" max="15" width="15.28515625" style="69" customWidth="1"/>
    <col min="16" max="16" width="11.42578125" style="69"/>
    <col min="19" max="19" width="5.85546875" customWidth="1"/>
  </cols>
  <sheetData>
    <row r="2" spans="2:18" ht="15.75" x14ac:dyDescent="0.25">
      <c r="B2" s="13" t="s">
        <v>88</v>
      </c>
      <c r="C2" s="3"/>
      <c r="D2" s="4"/>
      <c r="E2" s="3"/>
      <c r="F2" s="3"/>
      <c r="G2" s="37"/>
      <c r="H2" s="37"/>
      <c r="I2" s="37"/>
      <c r="M2" s="141"/>
      <c r="N2" s="142" t="s">
        <v>122</v>
      </c>
      <c r="O2" s="37"/>
      <c r="P2" s="37"/>
      <c r="Q2" s="37"/>
      <c r="R2" s="37"/>
    </row>
    <row r="3" spans="2:18" ht="5.25" customHeight="1" thickBot="1" x14ac:dyDescent="0.3">
      <c r="B3" s="3"/>
      <c r="C3" s="3"/>
      <c r="D3" s="4"/>
      <c r="E3" s="3"/>
      <c r="F3" s="3"/>
    </row>
    <row r="4" spans="2:18" ht="13.5" customHeight="1" thickBot="1" x14ac:dyDescent="0.3">
      <c r="B4" s="87"/>
      <c r="C4" s="11"/>
      <c r="D4" s="83">
        <v>62</v>
      </c>
      <c r="E4" s="84" t="s">
        <v>0</v>
      </c>
      <c r="F4" s="132" t="s">
        <v>1</v>
      </c>
      <c r="G4" s="86" t="s">
        <v>74</v>
      </c>
      <c r="H4" s="86" t="s">
        <v>75</v>
      </c>
      <c r="I4" s="85" t="s">
        <v>46</v>
      </c>
      <c r="N4"/>
      <c r="O4"/>
      <c r="P4" s="69" t="s">
        <v>93</v>
      </c>
      <c r="Q4" s="69" t="s">
        <v>94</v>
      </c>
      <c r="R4" s="69" t="s">
        <v>35</v>
      </c>
    </row>
    <row r="5" spans="2:18" ht="13.5" customHeight="1" thickBot="1" x14ac:dyDescent="0.3">
      <c r="B5" s="123" t="s">
        <v>44</v>
      </c>
      <c r="C5" s="124"/>
      <c r="D5" s="127"/>
      <c r="E5" s="128"/>
      <c r="F5" s="129"/>
      <c r="G5" s="70"/>
      <c r="H5" s="70"/>
      <c r="I5" s="59"/>
      <c r="N5" s="69" t="s">
        <v>99</v>
      </c>
      <c r="O5" t="s">
        <v>92</v>
      </c>
      <c r="P5" s="69">
        <v>117</v>
      </c>
      <c r="Q5" s="69">
        <f>P5/1000</f>
        <v>0.11700000000000001</v>
      </c>
      <c r="R5" s="69">
        <f>Q5/1000</f>
        <v>1.1700000000000001E-4</v>
      </c>
    </row>
    <row r="6" spans="2:18" ht="13.5" customHeight="1" x14ac:dyDescent="0.25">
      <c r="B6" s="88" t="s">
        <v>36</v>
      </c>
      <c r="C6" s="8" t="s">
        <v>37</v>
      </c>
      <c r="D6" s="51" t="s">
        <v>38</v>
      </c>
      <c r="E6" s="41"/>
      <c r="F6" s="42"/>
      <c r="G6" s="82" t="s">
        <v>56</v>
      </c>
      <c r="H6" s="131" t="s">
        <v>76</v>
      </c>
      <c r="I6" s="52" t="s">
        <v>47</v>
      </c>
      <c r="K6" s="69"/>
      <c r="L6" s="69"/>
      <c r="O6" t="s">
        <v>100</v>
      </c>
      <c r="P6" s="69">
        <v>5</v>
      </c>
      <c r="Q6" s="69">
        <f t="shared" ref="Q6:R6" si="0">P6/1000</f>
        <v>5.0000000000000001E-3</v>
      </c>
      <c r="R6" s="69">
        <f t="shared" si="0"/>
        <v>5.0000000000000004E-6</v>
      </c>
    </row>
    <row r="7" spans="2:18" ht="13.5" customHeight="1" x14ac:dyDescent="0.25">
      <c r="B7" s="89" t="s">
        <v>77</v>
      </c>
      <c r="C7" s="28" t="s">
        <v>37</v>
      </c>
      <c r="D7" s="50" t="s">
        <v>78</v>
      </c>
      <c r="E7" s="43"/>
      <c r="F7" s="44"/>
      <c r="G7" s="104"/>
      <c r="H7" s="98" t="s">
        <v>79</v>
      </c>
      <c r="I7" s="53" t="s">
        <v>57</v>
      </c>
      <c r="J7" s="49"/>
      <c r="O7" s="134" t="s">
        <v>95</v>
      </c>
      <c r="P7" s="133">
        <v>14</v>
      </c>
      <c r="Q7" s="133">
        <f t="shared" ref="Q7:R7" si="1">P7/1000</f>
        <v>1.4E-2</v>
      </c>
      <c r="R7" s="133">
        <f t="shared" si="1"/>
        <v>1.4E-5</v>
      </c>
    </row>
    <row r="8" spans="2:18" ht="13.5" customHeight="1" x14ac:dyDescent="0.25">
      <c r="B8" s="90" t="s">
        <v>2</v>
      </c>
      <c r="C8" s="39" t="s">
        <v>3</v>
      </c>
      <c r="D8" s="21" t="s">
        <v>4</v>
      </c>
      <c r="E8" s="27"/>
      <c r="F8" s="40"/>
      <c r="G8" s="105"/>
      <c r="H8" s="130" t="s">
        <v>80</v>
      </c>
      <c r="I8" s="60" t="s">
        <v>4</v>
      </c>
      <c r="J8" s="144" t="s">
        <v>123</v>
      </c>
      <c r="K8" s="145" t="s">
        <v>90</v>
      </c>
      <c r="L8" s="145" t="s">
        <v>91</v>
      </c>
      <c r="O8" s="135" t="s">
        <v>96</v>
      </c>
      <c r="P8" s="136">
        <v>22</v>
      </c>
      <c r="Q8" s="136">
        <f t="shared" ref="Q8:R8" si="2">P8/1000</f>
        <v>2.1999999999999999E-2</v>
      </c>
      <c r="R8" s="136">
        <f t="shared" si="2"/>
        <v>2.1999999999999999E-5</v>
      </c>
    </row>
    <row r="9" spans="2:18" ht="13.5" customHeight="1" x14ac:dyDescent="0.25">
      <c r="B9" s="90" t="s">
        <v>5</v>
      </c>
      <c r="C9" s="7"/>
      <c r="D9" s="48" t="s">
        <v>6</v>
      </c>
      <c r="E9" s="22"/>
      <c r="F9" s="31"/>
      <c r="G9" s="48"/>
      <c r="H9" s="108"/>
      <c r="I9" s="54" t="s">
        <v>48</v>
      </c>
      <c r="K9" s="146">
        <f>160*240</f>
        <v>38400</v>
      </c>
      <c r="L9" s="146">
        <f>176*220</f>
        <v>38720</v>
      </c>
      <c r="O9" s="135" t="s">
        <v>97</v>
      </c>
      <c r="P9" s="136">
        <v>25</v>
      </c>
      <c r="Q9" s="136">
        <f t="shared" ref="Q9:R9" si="3">P9/1000</f>
        <v>2.5000000000000001E-2</v>
      </c>
      <c r="R9" s="136">
        <f t="shared" si="3"/>
        <v>2.5000000000000001E-5</v>
      </c>
    </row>
    <row r="10" spans="2:18" ht="13.5" customHeight="1" x14ac:dyDescent="0.25">
      <c r="B10" s="90" t="s">
        <v>81</v>
      </c>
      <c r="C10" s="9" t="s">
        <v>45</v>
      </c>
      <c r="D10" s="48">
        <v>260.10000000000002</v>
      </c>
      <c r="E10" s="22"/>
      <c r="F10" s="31"/>
      <c r="G10" s="106">
        <v>218</v>
      </c>
      <c r="H10" s="109">
        <v>141.69999999999999</v>
      </c>
      <c r="I10" s="63" t="s">
        <v>49</v>
      </c>
      <c r="O10" s="137" t="s">
        <v>98</v>
      </c>
      <c r="P10" s="138">
        <v>23136</v>
      </c>
      <c r="Q10" s="138">
        <f t="shared" ref="Q10:R10" si="4">P10/1000</f>
        <v>23.135999999999999</v>
      </c>
      <c r="R10" s="138">
        <f t="shared" si="4"/>
        <v>2.3136E-2</v>
      </c>
    </row>
    <row r="11" spans="2:18" ht="13.5" customHeight="1" x14ac:dyDescent="0.25">
      <c r="B11" s="91" t="s">
        <v>7</v>
      </c>
      <c r="C11" s="6"/>
      <c r="D11" s="48" t="s">
        <v>8</v>
      </c>
      <c r="E11" s="23"/>
      <c r="F11" s="32"/>
      <c r="G11" s="48"/>
      <c r="H11" s="110"/>
      <c r="I11" s="55" t="s">
        <v>50</v>
      </c>
      <c r="N11"/>
      <c r="O11"/>
      <c r="Q11" s="69">
        <f t="shared" ref="Q11:R11" si="5">P11/1000</f>
        <v>0</v>
      </c>
      <c r="R11" s="69">
        <f t="shared" si="5"/>
        <v>0</v>
      </c>
    </row>
    <row r="12" spans="2:18" ht="13.5" customHeight="1" x14ac:dyDescent="0.25">
      <c r="B12" s="90" t="s">
        <v>39</v>
      </c>
      <c r="C12" s="9" t="s">
        <v>9</v>
      </c>
      <c r="D12" s="14">
        <v>20</v>
      </c>
      <c r="E12" s="23"/>
      <c r="F12" s="31"/>
      <c r="G12" s="72"/>
      <c r="H12" s="111">
        <v>25</v>
      </c>
      <c r="I12" s="54">
        <v>18</v>
      </c>
      <c r="N12" t="s">
        <v>101</v>
      </c>
      <c r="O12" t="s">
        <v>102</v>
      </c>
      <c r="P12" s="69">
        <v>14</v>
      </c>
      <c r="Q12" s="69">
        <f t="shared" ref="Q12:R12" si="6">P12/1000</f>
        <v>1.4E-2</v>
      </c>
      <c r="R12" s="69">
        <f t="shared" si="6"/>
        <v>1.4E-5</v>
      </c>
    </row>
    <row r="13" spans="2:18" ht="13.5" customHeight="1" x14ac:dyDescent="0.25">
      <c r="B13" s="90" t="s">
        <v>43</v>
      </c>
      <c r="C13" s="9"/>
      <c r="D13" s="47" t="s">
        <v>41</v>
      </c>
      <c r="E13" s="23"/>
      <c r="F13" s="32"/>
      <c r="G13" s="47"/>
      <c r="H13" s="108"/>
      <c r="I13" s="62" t="s">
        <v>41</v>
      </c>
      <c r="N13"/>
      <c r="O13" t="s">
        <v>103</v>
      </c>
      <c r="P13" s="69">
        <v>25</v>
      </c>
      <c r="Q13" s="69">
        <f t="shared" ref="Q13:R13" si="7">P13/1000</f>
        <v>2.5000000000000001E-2</v>
      </c>
      <c r="R13" s="69">
        <f t="shared" si="7"/>
        <v>2.5000000000000001E-5</v>
      </c>
    </row>
    <row r="14" spans="2:18" ht="13.5" customHeight="1" x14ac:dyDescent="0.25">
      <c r="B14" s="91" t="s">
        <v>40</v>
      </c>
      <c r="C14" s="46"/>
      <c r="D14" s="48" t="s">
        <v>14</v>
      </c>
      <c r="E14" s="23"/>
      <c r="F14" s="32"/>
      <c r="G14" s="113" t="s">
        <v>13</v>
      </c>
      <c r="H14" s="114" t="s">
        <v>14</v>
      </c>
      <c r="I14" s="62" t="s">
        <v>14</v>
      </c>
      <c r="N14"/>
      <c r="O14" t="s">
        <v>104</v>
      </c>
      <c r="P14" s="69">
        <v>49809</v>
      </c>
      <c r="Q14" s="69">
        <f t="shared" ref="Q14:R14" si="8">P14/1000</f>
        <v>49.808999999999997</v>
      </c>
      <c r="R14" s="69">
        <f t="shared" si="8"/>
        <v>4.9808999999999999E-2</v>
      </c>
    </row>
    <row r="15" spans="2:18" ht="13.5" customHeight="1" thickBot="1" x14ac:dyDescent="0.3">
      <c r="B15" s="92" t="s">
        <v>10</v>
      </c>
      <c r="C15" s="10"/>
      <c r="D15" s="15" t="s">
        <v>11</v>
      </c>
      <c r="E15" s="45"/>
      <c r="F15" s="33"/>
      <c r="G15" s="107"/>
      <c r="H15" s="112" t="s">
        <v>82</v>
      </c>
      <c r="I15" s="56" t="s">
        <v>51</v>
      </c>
      <c r="N15"/>
      <c r="O15" t="s">
        <v>105</v>
      </c>
      <c r="P15" s="69">
        <v>3101825</v>
      </c>
      <c r="Q15" s="69">
        <f t="shared" ref="Q15:R15" si="9">P15/1000</f>
        <v>3101.8249999999998</v>
      </c>
      <c r="R15" s="69">
        <f t="shared" si="9"/>
        <v>3.1018249999999998</v>
      </c>
    </row>
    <row r="16" spans="2:18" ht="13.5" customHeight="1" thickBot="1" x14ac:dyDescent="0.3">
      <c r="B16" s="126" t="s">
        <v>12</v>
      </c>
      <c r="C16" s="122"/>
      <c r="D16" s="125"/>
      <c r="E16" s="65"/>
      <c r="F16" s="57"/>
      <c r="G16" s="57"/>
      <c r="H16" s="57"/>
      <c r="I16" s="57"/>
      <c r="N16"/>
      <c r="O16" t="s">
        <v>106</v>
      </c>
      <c r="P16" s="69">
        <v>581</v>
      </c>
      <c r="Q16" s="69">
        <f t="shared" ref="Q16:R17" si="10">P16/1000</f>
        <v>0.58099999999999996</v>
      </c>
      <c r="R16" s="69">
        <f t="shared" si="10"/>
        <v>5.8099999999999992E-4</v>
      </c>
    </row>
    <row r="17" spans="2:18" ht="13.5" customHeight="1" x14ac:dyDescent="0.25">
      <c r="B17" s="90" t="s">
        <v>83</v>
      </c>
      <c r="C17" s="1"/>
      <c r="D17" s="18" t="s">
        <v>84</v>
      </c>
      <c r="E17" s="22"/>
      <c r="F17" s="31"/>
      <c r="G17" s="72"/>
      <c r="H17" s="72" t="s">
        <v>85</v>
      </c>
      <c r="I17" s="54" t="s">
        <v>13</v>
      </c>
      <c r="O17" s="69" t="s">
        <v>107</v>
      </c>
      <c r="P17" s="69">
        <v>6</v>
      </c>
      <c r="Q17" s="69">
        <f t="shared" si="10"/>
        <v>6.0000000000000001E-3</v>
      </c>
      <c r="R17" s="69">
        <f t="shared" si="10"/>
        <v>6.0000000000000002E-6</v>
      </c>
    </row>
    <row r="18" spans="2:18" ht="13.5" customHeight="1" x14ac:dyDescent="0.25">
      <c r="B18" s="92" t="s">
        <v>72</v>
      </c>
      <c r="C18" s="5"/>
      <c r="D18" s="19" t="s">
        <v>14</v>
      </c>
      <c r="E18" s="61"/>
      <c r="F18" s="102" t="s">
        <v>13</v>
      </c>
      <c r="G18" s="74" t="s">
        <v>14</v>
      </c>
      <c r="H18" s="74"/>
      <c r="I18" s="56" t="s">
        <v>14</v>
      </c>
    </row>
    <row r="19" spans="2:18" ht="13.5" customHeight="1" x14ac:dyDescent="0.25">
      <c r="B19" s="91" t="s">
        <v>71</v>
      </c>
      <c r="C19" s="2"/>
      <c r="D19" s="20" t="s">
        <v>13</v>
      </c>
      <c r="E19" s="24"/>
      <c r="F19" s="32"/>
      <c r="G19" s="73"/>
      <c r="H19" s="73"/>
      <c r="I19" s="55" t="s">
        <v>13</v>
      </c>
      <c r="O19" s="69" t="s">
        <v>108</v>
      </c>
      <c r="P19" s="69">
        <v>3056</v>
      </c>
      <c r="Q19" s="69">
        <f t="shared" ref="Q19:R19" si="11">P19/1000</f>
        <v>3.056</v>
      </c>
      <c r="R19" s="69">
        <f t="shared" si="11"/>
        <v>3.0560000000000001E-3</v>
      </c>
    </row>
    <row r="20" spans="2:18" ht="13.5" customHeight="1" x14ac:dyDescent="0.25">
      <c r="B20" s="91" t="s">
        <v>15</v>
      </c>
      <c r="C20" s="38" t="s">
        <v>35</v>
      </c>
      <c r="D20" s="20">
        <v>1.7</v>
      </c>
      <c r="E20" s="79"/>
      <c r="F20" s="100">
        <v>0.5</v>
      </c>
      <c r="G20" s="73">
        <v>1.7</v>
      </c>
      <c r="H20" s="73"/>
      <c r="I20" s="55" t="s">
        <v>14</v>
      </c>
      <c r="O20" s="69" t="s">
        <v>109</v>
      </c>
      <c r="P20" s="69">
        <v>695</v>
      </c>
      <c r="Q20" s="69">
        <f t="shared" ref="Q20:R21" si="12">P20/1000</f>
        <v>0.69499999999999995</v>
      </c>
      <c r="R20" s="69">
        <f t="shared" si="12"/>
        <v>6.9499999999999998E-4</v>
      </c>
    </row>
    <row r="21" spans="2:18" ht="13.5" customHeight="1" x14ac:dyDescent="0.25">
      <c r="B21" s="91" t="s">
        <v>16</v>
      </c>
      <c r="C21" s="2"/>
      <c r="D21" s="76" t="s">
        <v>14</v>
      </c>
      <c r="E21" s="61" t="s">
        <v>17</v>
      </c>
      <c r="F21" s="75"/>
      <c r="G21" s="75"/>
      <c r="H21" s="75"/>
      <c r="I21" s="95" t="s">
        <v>52</v>
      </c>
      <c r="O21" s="69" t="s">
        <v>110</v>
      </c>
      <c r="P21" s="69">
        <v>1</v>
      </c>
      <c r="Q21" s="69">
        <f t="shared" si="12"/>
        <v>1E-3</v>
      </c>
      <c r="R21" s="69">
        <f t="shared" ref="R21" si="13">Q21/1000</f>
        <v>9.9999999999999995E-7</v>
      </c>
    </row>
    <row r="22" spans="2:18" ht="13.5" customHeight="1" x14ac:dyDescent="0.25">
      <c r="B22" s="91" t="s">
        <v>18</v>
      </c>
      <c r="C22" s="2"/>
      <c r="D22" s="16">
        <v>2000</v>
      </c>
      <c r="E22" s="25"/>
      <c r="F22" s="32"/>
      <c r="G22" s="73"/>
      <c r="H22" s="73"/>
      <c r="I22" s="68">
        <v>1000</v>
      </c>
      <c r="Q22" s="69">
        <f>P21/1000</f>
        <v>1E-3</v>
      </c>
      <c r="R22" s="69">
        <f t="shared" ref="R22" si="14">Q22/1000</f>
        <v>9.9999999999999995E-7</v>
      </c>
    </row>
    <row r="23" spans="2:18" ht="13.5" customHeight="1" x14ac:dyDescent="0.25">
      <c r="B23" s="91" t="s">
        <v>19</v>
      </c>
      <c r="C23" s="2"/>
      <c r="D23" s="16">
        <v>200</v>
      </c>
      <c r="E23" s="25"/>
      <c r="F23" s="34"/>
      <c r="G23" s="75"/>
      <c r="H23" s="75"/>
      <c r="I23" s="68">
        <v>50</v>
      </c>
      <c r="O23" s="69" t="s">
        <v>111</v>
      </c>
      <c r="P23" s="69">
        <v>3311</v>
      </c>
      <c r="Q23" s="69">
        <f t="shared" ref="Q23:R23" si="15">P23/1000</f>
        <v>3.3109999999999999</v>
      </c>
      <c r="R23" s="69">
        <f t="shared" si="15"/>
        <v>3.3110000000000001E-3</v>
      </c>
    </row>
    <row r="24" spans="2:18" ht="13.5" customHeight="1" thickBot="1" x14ac:dyDescent="0.3">
      <c r="B24" s="93" t="s">
        <v>20</v>
      </c>
      <c r="C24" s="12"/>
      <c r="D24" s="17" t="s">
        <v>21</v>
      </c>
      <c r="E24" s="26"/>
      <c r="F24" s="35"/>
      <c r="G24" s="80"/>
      <c r="H24" s="80"/>
      <c r="I24" s="96" t="s">
        <v>53</v>
      </c>
      <c r="O24" s="69" t="s">
        <v>112</v>
      </c>
      <c r="P24" s="69">
        <v>7236</v>
      </c>
      <c r="Q24" s="69">
        <f t="shared" ref="Q24:R24" si="16">P24/1000</f>
        <v>7.2359999999999998</v>
      </c>
      <c r="R24" s="69">
        <f t="shared" si="16"/>
        <v>7.2359999999999994E-3</v>
      </c>
    </row>
    <row r="25" spans="2:18" ht="13.5" customHeight="1" thickBot="1" x14ac:dyDescent="0.3">
      <c r="B25" s="126" t="s">
        <v>58</v>
      </c>
      <c r="C25" s="122"/>
      <c r="D25" s="64"/>
      <c r="E25" s="66"/>
      <c r="F25" s="29"/>
      <c r="G25" s="29"/>
      <c r="H25" s="29"/>
      <c r="I25" s="29"/>
      <c r="O25" s="69" t="s">
        <v>113</v>
      </c>
      <c r="P25" s="69">
        <v>1</v>
      </c>
      <c r="Q25" s="69">
        <f t="shared" ref="Q25:R25" si="17">P25/1000</f>
        <v>1E-3</v>
      </c>
      <c r="R25" s="69">
        <f t="shared" si="17"/>
        <v>9.9999999999999995E-7</v>
      </c>
    </row>
    <row r="26" spans="2:18" ht="13.5" customHeight="1" x14ac:dyDescent="0.25">
      <c r="B26" s="90" t="s">
        <v>22</v>
      </c>
      <c r="C26" s="1"/>
      <c r="D26" s="21" t="s">
        <v>23</v>
      </c>
      <c r="E26" s="27"/>
      <c r="F26" s="36"/>
      <c r="G26" s="81"/>
      <c r="H26" s="81"/>
      <c r="I26" s="58" t="s">
        <v>13</v>
      </c>
      <c r="Q26" s="69">
        <f t="shared" ref="Q26:R26" si="18">P26/1000</f>
        <v>0</v>
      </c>
      <c r="R26" s="69">
        <f t="shared" si="18"/>
        <v>0</v>
      </c>
    </row>
    <row r="27" spans="2:18" ht="13.5" customHeight="1" x14ac:dyDescent="0.25">
      <c r="B27" s="91" t="s">
        <v>24</v>
      </c>
      <c r="C27" s="2"/>
      <c r="D27" s="77" t="s">
        <v>14</v>
      </c>
      <c r="E27" s="61" t="s">
        <v>55</v>
      </c>
      <c r="F27" s="75"/>
      <c r="G27" s="94"/>
      <c r="H27" s="94"/>
      <c r="I27" s="30" t="s">
        <v>14</v>
      </c>
      <c r="O27" s="69" t="s">
        <v>114</v>
      </c>
      <c r="P27" s="69">
        <v>203</v>
      </c>
      <c r="Q27" s="69">
        <f t="shared" ref="Q27:R27" si="19">P27/1000</f>
        <v>0.20300000000000001</v>
      </c>
      <c r="R27" s="69">
        <f t="shared" si="19"/>
        <v>2.03E-4</v>
      </c>
    </row>
    <row r="28" spans="2:18" ht="13.5" customHeight="1" x14ac:dyDescent="0.25">
      <c r="B28" s="115" t="s">
        <v>25</v>
      </c>
      <c r="C28" s="2"/>
      <c r="D28" s="101" t="s">
        <v>14</v>
      </c>
      <c r="E28" s="25"/>
      <c r="F28" s="34"/>
      <c r="G28" s="75"/>
      <c r="H28" s="75"/>
      <c r="I28" s="30" t="s">
        <v>14</v>
      </c>
      <c r="O28" s="69" t="s">
        <v>115</v>
      </c>
      <c r="P28" s="69">
        <v>40</v>
      </c>
      <c r="Q28" s="69">
        <f t="shared" ref="Q28:R28" si="20">P28/1000</f>
        <v>0.04</v>
      </c>
      <c r="R28" s="69">
        <f t="shared" si="20"/>
        <v>4.0000000000000003E-5</v>
      </c>
    </row>
    <row r="29" spans="2:18" ht="13.5" customHeight="1" x14ac:dyDescent="0.25">
      <c r="B29" s="91" t="s">
        <v>26</v>
      </c>
      <c r="C29" s="2"/>
      <c r="D29" s="77" t="s">
        <v>14</v>
      </c>
      <c r="E29" s="61" t="s">
        <v>13</v>
      </c>
      <c r="F29" s="75"/>
      <c r="G29" s="75"/>
      <c r="H29" s="75"/>
      <c r="I29" s="30" t="s">
        <v>14</v>
      </c>
      <c r="O29" s="69" t="s">
        <v>116</v>
      </c>
      <c r="P29" s="69">
        <v>2</v>
      </c>
      <c r="Q29" s="69">
        <f t="shared" ref="Q29:R29" si="21">P29/1000</f>
        <v>2E-3</v>
      </c>
      <c r="R29" s="69">
        <f t="shared" si="21"/>
        <v>1.9999999999999999E-6</v>
      </c>
    </row>
    <row r="30" spans="2:18" ht="13.5" customHeight="1" x14ac:dyDescent="0.25">
      <c r="B30" s="91" t="s">
        <v>27</v>
      </c>
      <c r="C30" s="2"/>
      <c r="D30" s="16" t="s">
        <v>14</v>
      </c>
      <c r="E30" s="25"/>
      <c r="F30" s="34"/>
      <c r="G30" s="75"/>
      <c r="H30" s="75"/>
      <c r="I30" s="30" t="s">
        <v>14</v>
      </c>
      <c r="O30" s="69" t="s">
        <v>117</v>
      </c>
      <c r="P30" s="69">
        <v>6387</v>
      </c>
      <c r="Q30" s="69">
        <f t="shared" ref="Q30:R30" si="22">P30/1000</f>
        <v>6.3869999999999996</v>
      </c>
      <c r="R30" s="69">
        <f t="shared" si="22"/>
        <v>6.3869999999999994E-3</v>
      </c>
    </row>
    <row r="31" spans="2:18" ht="13.5" customHeight="1" thickBot="1" x14ac:dyDescent="0.3">
      <c r="B31" s="91" t="s">
        <v>28</v>
      </c>
      <c r="C31" s="2"/>
      <c r="D31" s="16" t="s">
        <v>73</v>
      </c>
      <c r="E31" s="25"/>
      <c r="F31" s="34"/>
      <c r="G31" s="75"/>
      <c r="H31" s="75"/>
      <c r="I31" s="30" t="s">
        <v>13</v>
      </c>
    </row>
    <row r="32" spans="2:18" ht="13.5" customHeight="1" x14ac:dyDescent="0.25">
      <c r="B32" s="91" t="s">
        <v>29</v>
      </c>
      <c r="C32" s="2"/>
      <c r="D32" s="16" t="s">
        <v>13</v>
      </c>
      <c r="E32" s="25"/>
      <c r="F32" s="34"/>
      <c r="G32" s="75"/>
      <c r="H32" s="75"/>
      <c r="I32" s="30" t="s">
        <v>14</v>
      </c>
      <c r="O32" s="139"/>
      <c r="P32" s="139"/>
      <c r="Q32" s="140"/>
      <c r="R32" s="139">
        <f>SUM(R5:R31)</f>
        <v>3.1965119999999998</v>
      </c>
    </row>
    <row r="33" spans="2:18" ht="13.5" hidden="1" customHeight="1" x14ac:dyDescent="0.25">
      <c r="B33" s="91" t="s">
        <v>30</v>
      </c>
      <c r="C33" s="2"/>
      <c r="D33" s="16" t="s">
        <v>13</v>
      </c>
      <c r="E33" s="25"/>
      <c r="F33" s="34"/>
      <c r="G33" s="75"/>
      <c r="H33" s="75"/>
      <c r="I33" s="30" t="s">
        <v>14</v>
      </c>
    </row>
    <row r="34" spans="2:18" ht="13.5" customHeight="1" x14ac:dyDescent="0.25">
      <c r="B34" s="91" t="s">
        <v>31</v>
      </c>
      <c r="C34" s="2"/>
      <c r="D34" s="16" t="s">
        <v>13</v>
      </c>
      <c r="E34" s="25"/>
      <c r="F34" s="34"/>
      <c r="G34" s="75"/>
      <c r="H34" s="75"/>
      <c r="I34" s="30" t="s">
        <v>13</v>
      </c>
    </row>
    <row r="35" spans="2:18" ht="13.5" customHeight="1" x14ac:dyDescent="0.25">
      <c r="B35" s="91" t="s">
        <v>42</v>
      </c>
      <c r="C35" s="2"/>
      <c r="D35" s="16" t="s">
        <v>13</v>
      </c>
      <c r="E35" s="25"/>
      <c r="F35" s="34"/>
      <c r="G35" s="75"/>
      <c r="H35" s="75"/>
      <c r="I35" s="30" t="s">
        <v>13</v>
      </c>
      <c r="N35" s="143" t="s">
        <v>121</v>
      </c>
      <c r="O35" s="143"/>
    </row>
    <row r="36" spans="2:18" ht="13.5" customHeight="1" x14ac:dyDescent="0.25">
      <c r="B36" s="91" t="s">
        <v>63</v>
      </c>
      <c r="C36" s="2"/>
      <c r="D36" s="16" t="s">
        <v>13</v>
      </c>
      <c r="E36" s="25"/>
      <c r="F36" s="34"/>
      <c r="G36" s="75"/>
      <c r="H36" s="75"/>
      <c r="I36" s="30" t="s">
        <v>13</v>
      </c>
      <c r="O36" s="69" t="s">
        <v>118</v>
      </c>
      <c r="P36" s="69">
        <v>1313123</v>
      </c>
      <c r="Q36" s="69">
        <f t="shared" ref="Q36:R38" si="23">P36/1000</f>
        <v>1313.123</v>
      </c>
      <c r="R36" s="69">
        <f t="shared" si="23"/>
        <v>1.313123</v>
      </c>
    </row>
    <row r="37" spans="2:18" ht="13.5" customHeight="1" x14ac:dyDescent="0.25">
      <c r="B37" s="91" t="s">
        <v>32</v>
      </c>
      <c r="C37" s="2"/>
      <c r="D37" s="77" t="s">
        <v>14</v>
      </c>
      <c r="E37" s="61" t="s">
        <v>13</v>
      </c>
      <c r="F37" s="75"/>
      <c r="G37" s="75"/>
      <c r="H37" s="75"/>
      <c r="I37" s="30" t="s">
        <v>14</v>
      </c>
    </row>
    <row r="38" spans="2:18" ht="13.5" customHeight="1" x14ac:dyDescent="0.25">
      <c r="B38" s="91" t="s">
        <v>59</v>
      </c>
      <c r="C38" s="2"/>
      <c r="D38" s="97" t="s">
        <v>14</v>
      </c>
      <c r="E38" s="61"/>
      <c r="F38" s="75"/>
      <c r="G38" s="75" t="s">
        <v>13</v>
      </c>
      <c r="H38" s="73" t="s">
        <v>64</v>
      </c>
      <c r="I38" s="30" t="s">
        <v>13</v>
      </c>
      <c r="N38" s="69" t="s">
        <v>119</v>
      </c>
      <c r="O38" s="69" t="s">
        <v>120</v>
      </c>
      <c r="P38" s="69">
        <v>3050000</v>
      </c>
      <c r="Q38" s="69">
        <f t="shared" si="23"/>
        <v>3050</v>
      </c>
      <c r="R38" s="69">
        <f t="shared" si="23"/>
        <v>3.05</v>
      </c>
    </row>
    <row r="39" spans="2:18" ht="13.5" customHeight="1" thickBot="1" x14ac:dyDescent="0.3">
      <c r="B39" s="91" t="s">
        <v>60</v>
      </c>
      <c r="C39" s="2"/>
      <c r="D39" s="98" t="s">
        <v>62</v>
      </c>
      <c r="E39" s="37"/>
      <c r="F39" s="75"/>
      <c r="G39" s="99" t="s">
        <v>61</v>
      </c>
      <c r="H39" s="75" t="s">
        <v>64</v>
      </c>
      <c r="I39" s="99" t="s">
        <v>61</v>
      </c>
    </row>
    <row r="40" spans="2:18" ht="13.5" customHeight="1" thickBot="1" x14ac:dyDescent="0.3">
      <c r="B40" s="126" t="s">
        <v>89</v>
      </c>
      <c r="C40" s="121"/>
      <c r="D40" s="147"/>
      <c r="E40" s="148"/>
      <c r="F40" s="149"/>
      <c r="G40" s="149"/>
      <c r="H40" s="149"/>
      <c r="I40" s="150"/>
      <c r="O40" s="139"/>
      <c r="P40" s="139"/>
      <c r="Q40" s="140"/>
      <c r="R40" s="139">
        <f>SUM(R36:R39)</f>
        <v>4.3631229999999999</v>
      </c>
    </row>
    <row r="41" spans="2:18" ht="13.5" customHeight="1" x14ac:dyDescent="0.25">
      <c r="B41" s="90" t="s">
        <v>33</v>
      </c>
      <c r="C41" s="39" t="s">
        <v>34</v>
      </c>
      <c r="D41" s="117">
        <v>299</v>
      </c>
      <c r="E41" s="118">
        <v>399</v>
      </c>
      <c r="F41" s="119">
        <v>479</v>
      </c>
      <c r="G41" s="119">
        <v>379</v>
      </c>
      <c r="H41" s="119">
        <v>249</v>
      </c>
      <c r="I41" s="120" t="s">
        <v>54</v>
      </c>
    </row>
    <row r="42" spans="2:18" ht="13.5" customHeight="1" x14ac:dyDescent="0.25">
      <c r="B42" s="91" t="s">
        <v>65</v>
      </c>
      <c r="C42" s="28" t="s">
        <v>34</v>
      </c>
      <c r="D42" s="78" t="s">
        <v>64</v>
      </c>
      <c r="E42" s="78">
        <v>320</v>
      </c>
      <c r="F42" s="78">
        <v>380</v>
      </c>
      <c r="G42" s="71">
        <v>319</v>
      </c>
      <c r="H42" s="71">
        <v>229</v>
      </c>
      <c r="I42" s="30"/>
    </row>
    <row r="43" spans="2:18" ht="13.5" customHeight="1" x14ac:dyDescent="0.25">
      <c r="B43" s="91" t="s">
        <v>66</v>
      </c>
      <c r="C43" s="28" t="s">
        <v>87</v>
      </c>
      <c r="D43" s="55" t="s">
        <v>68</v>
      </c>
      <c r="E43" s="55" t="s">
        <v>69</v>
      </c>
      <c r="F43" s="55" t="s">
        <v>70</v>
      </c>
      <c r="G43" s="71" t="s">
        <v>67</v>
      </c>
      <c r="H43" s="116" t="s">
        <v>86</v>
      </c>
      <c r="I43" s="30"/>
    </row>
    <row r="44" spans="2:18" ht="13.5" customHeight="1" x14ac:dyDescent="0.25">
      <c r="B44" s="91" t="s">
        <v>66</v>
      </c>
      <c r="C44" s="28" t="s">
        <v>34</v>
      </c>
      <c r="D44" s="55"/>
      <c r="E44" s="55"/>
      <c r="F44" s="55">
        <v>445</v>
      </c>
      <c r="G44" s="71"/>
      <c r="H44" s="71">
        <v>238</v>
      </c>
      <c r="I44" s="67"/>
    </row>
    <row r="45" spans="2:18" ht="13.5" customHeight="1" x14ac:dyDescent="0.25"/>
    <row r="46" spans="2:18" ht="13.5" customHeight="1" x14ac:dyDescent="0.25">
      <c r="F46" s="103"/>
    </row>
    <row r="47" spans="2:18" x14ac:dyDescent="0.25">
      <c r="F47" s="103"/>
    </row>
    <row r="48" spans="2:18" x14ac:dyDescent="0.25">
      <c r="F48" s="103"/>
    </row>
  </sheetData>
  <pageMargins left="0.12" right="0.2" top="0.19" bottom="0.28000000000000003" header="0.13" footer="0.13"/>
  <pageSetup paperSize="9" orientation="landscape" horizontalDpi="4294967293" verticalDpi="0" r:id="rId1"/>
  <headerFooter>
    <oddFooter>&amp;LAbl.012012/Reisen/Navi/&amp;F&amp;R&amp;D -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Preferred Customer</cp:lastModifiedBy>
  <cp:lastPrinted>2013-09-23T08:00:43Z</cp:lastPrinted>
  <dcterms:created xsi:type="dcterms:W3CDTF">2012-06-26T11:34:38Z</dcterms:created>
  <dcterms:modified xsi:type="dcterms:W3CDTF">2016-09-15T14:36:18Z</dcterms:modified>
</cp:coreProperties>
</file>